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User\Desktop\Counter number\"/>
    </mc:Choice>
  </mc:AlternateContent>
  <xr:revisionPtr revIDLastSave="0" documentId="13_ncr:1_{34F664E4-2F98-4188-957C-59803748CC3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6" i="1" l="1"/>
  <c r="H14" i="1"/>
  <c r="F14" i="1"/>
  <c r="F16" i="1" s="1"/>
  <c r="E13" i="1"/>
  <c r="E16" i="1" s="1"/>
  <c r="C13" i="1"/>
  <c r="H13" i="1" s="1"/>
  <c r="C12" i="1"/>
  <c r="H12" i="1" s="1"/>
  <c r="H11" i="1"/>
  <c r="C11" i="1"/>
  <c r="H10" i="1"/>
  <c r="D9" i="1"/>
  <c r="D16" i="1" s="1"/>
  <c r="C9" i="1"/>
  <c r="C8" i="1"/>
  <c r="H8" i="1" s="1"/>
  <c r="H7" i="1"/>
  <c r="H6" i="1"/>
  <c r="H5" i="1"/>
  <c r="C5" i="1"/>
  <c r="H4" i="1"/>
  <c r="C4" i="1"/>
  <c r="C3" i="1"/>
  <c r="H3" i="1" s="1"/>
  <c r="H9" i="1" l="1"/>
  <c r="H16" i="1" s="1"/>
  <c r="C16" i="1"/>
</calcChain>
</file>

<file path=xl/sharedStrings.xml><?xml version="1.0" encoding="utf-8"?>
<sst xmlns="http://schemas.openxmlformats.org/spreadsheetml/2006/main" count="39" uniqueCount="34">
  <si>
    <r>
      <t>Опис/</t>
    </r>
    <r>
      <rPr>
        <b/>
        <sz val="11"/>
        <rFont val="Times New Roman"/>
        <family val="1"/>
        <charset val="204"/>
      </rPr>
      <t>Përshkrimi</t>
    </r>
  </si>
  <si>
    <r>
      <t>Основен Буџет/</t>
    </r>
    <r>
      <rPr>
        <b/>
        <sz val="11"/>
        <color indexed="8"/>
        <rFont val="Times New Roman"/>
        <family val="1"/>
        <charset val="204"/>
      </rPr>
      <t>Buxheti Themelor</t>
    </r>
  </si>
  <si>
    <r>
      <t>Самофинансирачки/</t>
    </r>
    <r>
      <rPr>
        <b/>
        <sz val="11"/>
        <rFont val="Times New Roman"/>
        <family val="1"/>
        <charset val="204"/>
      </rPr>
      <t>A.Vetëfinanciare</t>
    </r>
  </si>
  <si>
    <r>
      <t>Дотации/</t>
    </r>
    <r>
      <rPr>
        <b/>
        <sz val="11"/>
        <rFont val="Times New Roman"/>
        <family val="1"/>
        <charset val="204"/>
      </rPr>
      <t>Dotacione</t>
    </r>
  </si>
  <si>
    <r>
      <t>Донации/</t>
    </r>
    <r>
      <rPr>
        <b/>
        <sz val="11"/>
        <rFont val="Times New Roman"/>
        <family val="1"/>
        <charset val="204"/>
      </rPr>
      <t>Donacione</t>
    </r>
  </si>
  <si>
    <r>
      <t>Кредити/</t>
    </r>
    <r>
      <rPr>
        <b/>
        <sz val="11"/>
        <rFont val="Times New Roman"/>
        <family val="1"/>
        <charset val="204"/>
      </rPr>
      <t>Kredite</t>
    </r>
  </si>
  <si>
    <r>
      <t>Вкупно/</t>
    </r>
    <r>
      <rPr>
        <b/>
        <sz val="11"/>
        <rFont val="Times New Roman"/>
        <family val="1"/>
        <charset val="204"/>
      </rPr>
      <t>Gjithsej</t>
    </r>
  </si>
  <si>
    <r>
      <t>Реализација/</t>
    </r>
    <r>
      <rPr>
        <b/>
        <sz val="11"/>
        <color indexed="8"/>
        <rFont val="Times New Roman"/>
        <family val="1"/>
        <charset val="204"/>
      </rPr>
      <t>Realizimi</t>
    </r>
  </si>
  <si>
    <t>711</t>
  </si>
  <si>
    <r>
      <t>Данок на доход, од добивка и од капитални добивки/</t>
    </r>
    <r>
      <rPr>
        <sz val="10"/>
        <rFont val="Times New Roman"/>
        <family val="1"/>
        <charset val="204"/>
      </rPr>
      <t>Tatim nga të ardhurat, nga fitimet dhe fitimet kapitale</t>
    </r>
  </si>
  <si>
    <t>713</t>
  </si>
  <si>
    <r>
      <t>Даноци на имот/</t>
    </r>
    <r>
      <rPr>
        <sz val="10"/>
        <rFont val="Times New Roman"/>
        <family val="1"/>
        <charset val="204"/>
      </rPr>
      <t>Tatim në pronësi</t>
    </r>
  </si>
  <si>
    <t>717</t>
  </si>
  <si>
    <r>
      <t>Даноци на спесифични услуги/</t>
    </r>
    <r>
      <rPr>
        <sz val="10"/>
        <rFont val="Times New Roman"/>
        <family val="1"/>
        <charset val="204"/>
      </rPr>
      <t>Tatime nga shërbime specifike</t>
    </r>
  </si>
  <si>
    <t>718</t>
  </si>
  <si>
    <r>
      <t>Такси на користење или дозволи за вршење на дејност/</t>
    </r>
    <r>
      <rPr>
        <sz val="10"/>
        <rFont val="Times New Roman"/>
        <family val="1"/>
        <charset val="204"/>
      </rPr>
      <t>Taksa për shfrytëzim ose leje për ushtrimin e veprimtarisë</t>
    </r>
  </si>
  <si>
    <t>721</t>
  </si>
  <si>
    <r>
      <t>Претприемачки приходи и приходи од имот/</t>
    </r>
    <r>
      <rPr>
        <sz val="10"/>
        <rFont val="Times New Roman"/>
        <family val="1"/>
        <charset val="204"/>
      </rPr>
      <t>Të ardhurat nga sipërmarrjet dhe të ardhura nga pronësia</t>
    </r>
  </si>
  <si>
    <t>722</t>
  </si>
  <si>
    <r>
      <t>Глоби, судски и административни такси/</t>
    </r>
    <r>
      <rPr>
        <sz val="10"/>
        <rFont val="Times New Roman"/>
        <family val="1"/>
        <charset val="204"/>
      </rPr>
      <t>Gjoba, taksa gjygjësore dhe administrative</t>
    </r>
  </si>
  <si>
    <t>723</t>
  </si>
  <si>
    <r>
      <t xml:space="preserve">Такси и надоместоци/ </t>
    </r>
    <r>
      <rPr>
        <sz val="10"/>
        <rFont val="Times New Roman"/>
        <family val="1"/>
        <charset val="204"/>
      </rPr>
      <t>Taksa dhe kompensime</t>
    </r>
  </si>
  <si>
    <t>724</t>
  </si>
  <si>
    <r>
      <t>Други владини услуги/</t>
    </r>
    <r>
      <rPr>
        <sz val="10"/>
        <rFont val="Times New Roman"/>
        <family val="1"/>
        <charset val="204"/>
      </rPr>
      <t>Tjera shërbime Qeveritare</t>
    </r>
  </si>
  <si>
    <t>725</t>
  </si>
  <si>
    <r>
      <t>Други неданочни приходи/</t>
    </r>
    <r>
      <rPr>
        <sz val="10"/>
        <rFont val="Times New Roman"/>
        <family val="1"/>
        <charset val="204"/>
      </rPr>
      <t>Të ardhura tjera të patatimuara</t>
    </r>
  </si>
  <si>
    <t>733</t>
  </si>
  <si>
    <r>
      <t>Продажба на земјиште и нематеријални вложувања/</t>
    </r>
    <r>
      <rPr>
        <sz val="10"/>
        <rFont val="Times New Roman"/>
        <family val="1"/>
        <charset val="204"/>
      </rPr>
      <t>Shitja e tokës dhe investime jomateriale</t>
    </r>
  </si>
  <si>
    <t>741</t>
  </si>
  <si>
    <r>
      <t xml:space="preserve">Tрансфери од други нивоа на власт/ </t>
    </r>
    <r>
      <rPr>
        <sz val="10"/>
        <rFont val="Times New Roman"/>
        <family val="1"/>
        <charset val="204"/>
      </rPr>
      <t>Transfere nga nivele tjera të qeverisë</t>
    </r>
  </si>
  <si>
    <t>742</t>
  </si>
  <si>
    <r>
      <t>Донации од странство</t>
    </r>
    <r>
      <rPr>
        <sz val="10"/>
        <rFont val="Arial"/>
        <family val="2"/>
        <charset val="204"/>
      </rPr>
      <t>/</t>
    </r>
    <r>
      <rPr>
        <sz val="10"/>
        <rFont val="Times New Roman"/>
        <family val="1"/>
        <charset val="204"/>
      </rPr>
      <t>Donacione nga vendet e jashtme</t>
    </r>
  </si>
  <si>
    <r>
      <t>КИЧЕВО/</t>
    </r>
    <r>
      <rPr>
        <b/>
        <sz val="10"/>
        <rFont val="Times New Roman"/>
        <family val="1"/>
        <charset val="204"/>
      </rPr>
      <t>KËRÇOVË</t>
    </r>
  </si>
  <si>
    <t>Донаци од приватни компани/Donacione nga kompani private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</si>
</sst>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family val="2"/>
      <scheme val="minor"/>
    </font>
    <font>
      <b/>
      <sz val="11"/>
      <name val="MAC C Times"/>
      <family val="1"/>
      <charset val="204"/>
    </font>
    <font>
      <b/>
      <sz val="11"/>
      <name val="Times New Roman"/>
      <family val="1"/>
      <charset val="204"/>
    </font>
    <font>
      <b/>
      <sz val="11"/>
      <color indexed="8"/>
      <name val="MAC C Times"/>
      <family val="1"/>
      <charset val="204"/>
    </font>
    <font>
      <b/>
      <sz val="11"/>
      <color indexed="8"/>
      <name val="Times New Roman"/>
      <family val="1"/>
      <charset val="204"/>
    </font>
    <font>
      <sz val="10"/>
      <name val="MAC C Times"/>
      <family val="1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b/>
      <sz val="10"/>
      <name val="MAC C Times"/>
      <family val="1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3" fontId="3" fillId="0" borderId="2" xfId="0" applyNumberFormat="1" applyFont="1" applyBorder="1" applyAlignment="1">
      <alignment vertical="center"/>
    </xf>
    <xf numFmtId="3" fontId="1" fillId="0" borderId="2" xfId="0" applyNumberFormat="1" applyFont="1" applyBorder="1"/>
    <xf numFmtId="3" fontId="1" fillId="0" borderId="1" xfId="0" applyNumberFormat="1" applyFont="1" applyBorder="1"/>
    <xf numFmtId="3" fontId="3" fillId="0" borderId="1" xfId="0" applyNumberFormat="1" applyFont="1" applyBorder="1" applyAlignment="1">
      <alignment horizontal="center" vertical="center"/>
    </xf>
    <xf numFmtId="0" fontId="5" fillId="0" borderId="1" xfId="0" applyFont="1" applyBorder="1"/>
    <xf numFmtId="3" fontId="5" fillId="0" borderId="1" xfId="0" applyNumberFormat="1" applyFont="1" applyBorder="1"/>
    <xf numFmtId="0" fontId="8" fillId="2" borderId="1" xfId="0" applyFont="1" applyFill="1" applyBorder="1"/>
    <xf numFmtId="3" fontId="8" fillId="2" borderId="1" xfId="0" applyNumberFormat="1" applyFont="1" applyFill="1" applyBorder="1"/>
    <xf numFmtId="0" fontId="1" fillId="0" borderId="1" xfId="0" applyFont="1" applyBorder="1" applyAlignment="1">
      <alignment horizontal="center"/>
    </xf>
    <xf numFmtId="0" fontId="5" fillId="0" borderId="1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6"/>
  <sheetViews>
    <sheetView tabSelected="1" workbookViewId="0">
      <selection activeCell="H20" sqref="H20"/>
    </sheetView>
  </sheetViews>
  <sheetFormatPr defaultRowHeight="15"/>
  <cols>
    <col min="2" max="2" width="56.5703125" customWidth="1"/>
    <col min="3" max="3" width="16.7109375" customWidth="1"/>
    <col min="4" max="4" width="16.5703125" customWidth="1"/>
    <col min="5" max="5" width="17.28515625" customWidth="1"/>
    <col min="6" max="6" width="17.7109375" customWidth="1"/>
    <col min="7" max="7" width="11" customWidth="1"/>
    <col min="8" max="8" width="22.28515625" customWidth="1"/>
  </cols>
  <sheetData>
    <row r="1" spans="1:8">
      <c r="A1" s="9" t="s">
        <v>0</v>
      </c>
      <c r="B1" s="9"/>
      <c r="C1" s="1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3" t="s">
        <v>6</v>
      </c>
    </row>
    <row r="2" spans="1:8">
      <c r="A2" s="9"/>
      <c r="B2" s="9"/>
      <c r="C2" s="4" t="s">
        <v>7</v>
      </c>
      <c r="D2" s="4" t="s">
        <v>7</v>
      </c>
      <c r="E2" s="4" t="s">
        <v>7</v>
      </c>
      <c r="F2" s="4" t="s">
        <v>7</v>
      </c>
      <c r="G2" s="4" t="s">
        <v>7</v>
      </c>
      <c r="H2" s="4" t="s">
        <v>7</v>
      </c>
    </row>
    <row r="3" spans="1:8">
      <c r="A3" s="5" t="s">
        <v>8</v>
      </c>
      <c r="B3" s="5" t="s">
        <v>9</v>
      </c>
      <c r="C3" s="6">
        <f>7952470+234049+115163</f>
        <v>8301682</v>
      </c>
      <c r="D3" s="6">
        <v>0</v>
      </c>
      <c r="E3" s="6">
        <v>0</v>
      </c>
      <c r="F3" s="6">
        <v>0</v>
      </c>
      <c r="G3" s="6">
        <v>0</v>
      </c>
      <c r="H3" s="6">
        <f t="shared" ref="H3:H14" si="0">C3+D3+E3+F3+G3</f>
        <v>8301682</v>
      </c>
    </row>
    <row r="4" spans="1:8">
      <c r="A4" s="5" t="s">
        <v>10</v>
      </c>
      <c r="B4" s="5" t="s">
        <v>11</v>
      </c>
      <c r="C4" s="6">
        <f>16063433+181519+17102+138508</f>
        <v>16400562</v>
      </c>
      <c r="D4" s="6">
        <v>0</v>
      </c>
      <c r="E4" s="6">
        <v>0</v>
      </c>
      <c r="F4" s="6">
        <v>0</v>
      </c>
      <c r="G4" s="6">
        <v>0</v>
      </c>
      <c r="H4" s="6">
        <f t="shared" si="0"/>
        <v>16400562</v>
      </c>
    </row>
    <row r="5" spans="1:8">
      <c r="A5" s="5" t="s">
        <v>12</v>
      </c>
      <c r="B5" s="5" t="s">
        <v>13</v>
      </c>
      <c r="C5" s="6">
        <f>29956658+2592+18000+68668</f>
        <v>30045918</v>
      </c>
      <c r="D5" s="6">
        <v>0</v>
      </c>
      <c r="E5" s="6">
        <v>0</v>
      </c>
      <c r="F5" s="6">
        <v>0</v>
      </c>
      <c r="G5" s="6">
        <v>0</v>
      </c>
      <c r="H5" s="6">
        <f t="shared" si="0"/>
        <v>30045918</v>
      </c>
    </row>
    <row r="6" spans="1:8">
      <c r="A6" s="5" t="s">
        <v>14</v>
      </c>
      <c r="B6" s="5" t="s">
        <v>15</v>
      </c>
      <c r="C6" s="6">
        <v>3893</v>
      </c>
      <c r="D6" s="6">
        <v>0</v>
      </c>
      <c r="E6" s="6">
        <v>0</v>
      </c>
      <c r="F6" s="6">
        <v>0</v>
      </c>
      <c r="G6" s="6">
        <v>0</v>
      </c>
      <c r="H6" s="6">
        <f t="shared" si="0"/>
        <v>3893</v>
      </c>
    </row>
    <row r="7" spans="1:8">
      <c r="A7" s="5" t="s">
        <v>16</v>
      </c>
      <c r="B7" s="5" t="s">
        <v>17</v>
      </c>
      <c r="C7" s="6">
        <v>0</v>
      </c>
      <c r="D7" s="6">
        <v>0</v>
      </c>
      <c r="E7" s="6">
        <v>0</v>
      </c>
      <c r="F7" s="6">
        <v>0</v>
      </c>
      <c r="G7" s="6">
        <v>0</v>
      </c>
      <c r="H7" s="6">
        <f t="shared" si="0"/>
        <v>0</v>
      </c>
    </row>
    <row r="8" spans="1:8">
      <c r="A8" s="5" t="s">
        <v>18</v>
      </c>
      <c r="B8" s="5" t="s">
        <v>19</v>
      </c>
      <c r="C8" s="6">
        <f>705578+12690</f>
        <v>718268</v>
      </c>
      <c r="D8" s="6">
        <v>0</v>
      </c>
      <c r="E8" s="6">
        <v>0</v>
      </c>
      <c r="F8" s="6">
        <v>0</v>
      </c>
      <c r="G8" s="6">
        <v>0</v>
      </c>
      <c r="H8" s="6">
        <f t="shared" si="0"/>
        <v>718268</v>
      </c>
    </row>
    <row r="9" spans="1:8">
      <c r="A9" s="5" t="s">
        <v>20</v>
      </c>
      <c r="B9" s="5" t="s">
        <v>21</v>
      </c>
      <c r="C9" s="6">
        <f>2600+16918</f>
        <v>19518</v>
      </c>
      <c r="D9" s="6">
        <f>2871068+320520+5000+342199+87600</f>
        <v>3626387</v>
      </c>
      <c r="E9" s="6">
        <v>0</v>
      </c>
      <c r="F9" s="6">
        <v>0</v>
      </c>
      <c r="G9" s="6">
        <v>0</v>
      </c>
      <c r="H9" s="6">
        <f t="shared" si="0"/>
        <v>3645905</v>
      </c>
    </row>
    <row r="10" spans="1:8">
      <c r="A10" s="5" t="s">
        <v>22</v>
      </c>
      <c r="B10" s="5" t="s">
        <v>23</v>
      </c>
      <c r="C10" s="6">
        <v>0</v>
      </c>
      <c r="D10" s="6">
        <v>0</v>
      </c>
      <c r="E10" s="6">
        <v>0</v>
      </c>
      <c r="F10" s="6">
        <v>0</v>
      </c>
      <c r="G10" s="6">
        <v>0</v>
      </c>
      <c r="H10" s="6">
        <f t="shared" si="0"/>
        <v>0</v>
      </c>
    </row>
    <row r="11" spans="1:8">
      <c r="A11" s="5" t="s">
        <v>24</v>
      </c>
      <c r="B11" s="5" t="s">
        <v>25</v>
      </c>
      <c r="C11" s="6">
        <f>1166760+9172</f>
        <v>1175932</v>
      </c>
      <c r="D11" s="6">
        <v>0</v>
      </c>
      <c r="E11" s="6">
        <v>0</v>
      </c>
      <c r="F11" s="6">
        <v>0</v>
      </c>
      <c r="G11" s="6">
        <v>0</v>
      </c>
      <c r="H11" s="6">
        <f t="shared" si="0"/>
        <v>1175932</v>
      </c>
    </row>
    <row r="12" spans="1:8">
      <c r="A12" s="5" t="s">
        <v>26</v>
      </c>
      <c r="B12" s="5" t="s">
        <v>27</v>
      </c>
      <c r="C12" s="6">
        <f>4225637+263+776+2112+35563</f>
        <v>4264351</v>
      </c>
      <c r="D12" s="6">
        <v>0</v>
      </c>
      <c r="E12" s="6">
        <v>0</v>
      </c>
      <c r="F12" s="6">
        <v>0</v>
      </c>
      <c r="G12" s="6">
        <v>0</v>
      </c>
      <c r="H12" s="6">
        <f t="shared" si="0"/>
        <v>4264351</v>
      </c>
    </row>
    <row r="13" spans="1:8">
      <c r="A13" s="5" t="s">
        <v>28</v>
      </c>
      <c r="B13" s="5" t="s">
        <v>29</v>
      </c>
      <c r="C13" s="6">
        <f>23044491+94108103</f>
        <v>117152594</v>
      </c>
      <c r="D13" s="6">
        <v>0</v>
      </c>
      <c r="E13" s="6">
        <f>1217788+155733000+54745000+13173492+12083568</f>
        <v>236952848</v>
      </c>
      <c r="F13" s="6">
        <v>0</v>
      </c>
      <c r="G13" s="6">
        <v>0</v>
      </c>
      <c r="H13" s="6">
        <f t="shared" si="0"/>
        <v>354105442</v>
      </c>
    </row>
    <row r="14" spans="1:8">
      <c r="A14" s="5" t="s">
        <v>30</v>
      </c>
      <c r="B14" s="5" t="s">
        <v>31</v>
      </c>
      <c r="C14" s="6">
        <v>0</v>
      </c>
      <c r="D14" s="6">
        <v>0</v>
      </c>
      <c r="E14" s="6">
        <v>0</v>
      </c>
      <c r="F14" s="6">
        <f>1027250+500+670575+3460315</f>
        <v>5158640</v>
      </c>
      <c r="G14" s="6">
        <v>0</v>
      </c>
      <c r="H14" s="6">
        <f t="shared" si="0"/>
        <v>5158640</v>
      </c>
    </row>
    <row r="15" spans="1:8">
      <c r="A15" s="10">
        <v>744</v>
      </c>
      <c r="B15" s="5" t="s">
        <v>33</v>
      </c>
      <c r="C15" s="6">
        <v>0</v>
      </c>
      <c r="D15" s="6">
        <v>0</v>
      </c>
      <c r="E15" s="6">
        <v>0</v>
      </c>
      <c r="F15" s="6">
        <v>1537500</v>
      </c>
      <c r="G15" s="6"/>
      <c r="H15" s="6"/>
    </row>
    <row r="16" spans="1:8">
      <c r="A16" s="7" t="s">
        <v>32</v>
      </c>
      <c r="B16" s="7"/>
      <c r="C16" s="8">
        <f t="shared" ref="C16:H16" si="1">SUM(C3:C14)</f>
        <v>178082718</v>
      </c>
      <c r="D16" s="8">
        <f>SUM(D3:D15)</f>
        <v>3626387</v>
      </c>
      <c r="E16" s="8">
        <f>SUM(E3:E15)</f>
        <v>236952848</v>
      </c>
      <c r="F16" s="8">
        <f>SUM(F3:F15)</f>
        <v>6696140</v>
      </c>
      <c r="G16" s="8">
        <f t="shared" si="1"/>
        <v>0</v>
      </c>
      <c r="H16" s="8">
        <f t="shared" si="1"/>
        <v>423820593</v>
      </c>
    </row>
  </sheetData>
  <mergeCells count="1">
    <mergeCell ref="A1:B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Opstina Kicevo57</cp:lastModifiedBy>
  <dcterms:created xsi:type="dcterms:W3CDTF">2015-06-05T18:17:20Z</dcterms:created>
  <dcterms:modified xsi:type="dcterms:W3CDTF">2026-05-08T08:19:57Z</dcterms:modified>
</cp:coreProperties>
</file>