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193EE6-0DEF-4B3D-BABA-8A171ADB06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4" i="1"/>
  <c r="F15" i="1" s="1"/>
  <c r="E13" i="1"/>
  <c r="E15" i="1" s="1"/>
  <c r="C13" i="1"/>
  <c r="H13" i="1" s="1"/>
  <c r="C12" i="1"/>
  <c r="H12" i="1" s="1"/>
  <c r="C11" i="1"/>
  <c r="H11" i="1" s="1"/>
  <c r="H10" i="1"/>
  <c r="H9" i="1"/>
  <c r="D9" i="1"/>
  <c r="D15" i="1" s="1"/>
  <c r="C9" i="1"/>
  <c r="C8" i="1"/>
  <c r="H8" i="1" s="1"/>
  <c r="H7" i="1"/>
  <c r="H6" i="1"/>
  <c r="H5" i="1"/>
  <c r="C5" i="1"/>
  <c r="C4" i="1"/>
  <c r="H4" i="1" s="1"/>
  <c r="C3" i="1"/>
  <c r="C15" i="1" s="1"/>
  <c r="H3" i="1" l="1"/>
  <c r="H14" i="1"/>
  <c r="H15" i="1" l="1"/>
</calcChain>
</file>

<file path=xl/sharedStrings.xml><?xml version="1.0" encoding="utf-8"?>
<sst xmlns="http://schemas.openxmlformats.org/spreadsheetml/2006/main" count="38" uniqueCount="33">
  <si>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</si>
  <si>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</si>
  <si>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</si>
  <si>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</si>
  <si>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</si>
  <si>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</si>
  <si>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</si>
  <si>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</si>
  <si>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711</t>
  </si>
  <si>
    <r>
      <t>Данок на доход, од добивка и од капитални добивки/</t>
    </r>
    <r>
      <rPr>
        <sz val="10"/>
        <rFont val="Times New Roman"/>
        <family val="1"/>
        <charset val="204"/>
      </rPr>
      <t>Tatim nga të ardhurat, nga fitimet dhe fitimet kapitale</t>
    </r>
  </si>
  <si>
    <t>713</t>
  </si>
  <si>
    <r>
      <t>Даноци на имот/</t>
    </r>
    <r>
      <rPr>
        <sz val="10"/>
        <rFont val="Times New Roman"/>
        <family val="1"/>
        <charset val="204"/>
      </rPr>
      <t>Tatim në pronësi</t>
    </r>
  </si>
  <si>
    <t>717</t>
  </si>
  <si>
    <r>
      <t>Даноци на спесифични услуги/</t>
    </r>
    <r>
      <rPr>
        <sz val="10"/>
        <rFont val="Times New Roman"/>
        <family val="1"/>
        <charset val="204"/>
      </rPr>
      <t>Tatime nga shërbime specifike</t>
    </r>
  </si>
  <si>
    <t>718</t>
  </si>
  <si>
    <r>
      <t>Такси на користење или дозволи за вршење на дејност/</t>
    </r>
    <r>
      <rPr>
        <sz val="10"/>
        <rFont val="Times New Roman"/>
        <family val="1"/>
        <charset val="204"/>
      </rPr>
      <t>Taksa për shfrytëzim ose leje për ushtrimin e veprimtarisë</t>
    </r>
  </si>
  <si>
    <t>721</t>
  </si>
  <si>
    <r>
      <t>Претприемачки приходи и приходи од имот/</t>
    </r>
    <r>
      <rPr>
        <sz val="10"/>
        <rFont val="Times New Roman"/>
        <family val="1"/>
        <charset val="204"/>
      </rPr>
      <t>Të ardhurat nga sipërmarrjet dhe të ardhura nga pronësia</t>
    </r>
  </si>
  <si>
    <t>722</t>
  </si>
  <si>
    <r>
      <t>Глоби, судски и административни такси/</t>
    </r>
    <r>
      <rPr>
        <sz val="10"/>
        <rFont val="Times New Roman"/>
        <family val="1"/>
        <charset val="204"/>
      </rPr>
      <t>Gjoba, taksa gjygjësore dhe administrative</t>
    </r>
  </si>
  <si>
    <t>723</t>
  </si>
  <si>
    <r>
      <t xml:space="preserve">Такси и надоместоци/ </t>
    </r>
    <r>
      <rPr>
        <sz val="10"/>
        <rFont val="Times New Roman"/>
        <family val="1"/>
        <charset val="204"/>
      </rPr>
      <t>Taksa dhe kompensime</t>
    </r>
  </si>
  <si>
    <t>724</t>
  </si>
  <si>
    <r>
      <t>Други владини услуги/</t>
    </r>
    <r>
      <rPr>
        <sz val="10"/>
        <rFont val="Times New Roman"/>
        <family val="1"/>
        <charset val="204"/>
      </rPr>
      <t>Tjera shërbime Qeveritare</t>
    </r>
  </si>
  <si>
    <t>725</t>
  </si>
  <si>
    <r>
      <t>Други неданочни приходи/</t>
    </r>
    <r>
      <rPr>
        <sz val="10"/>
        <rFont val="Times New Roman"/>
        <family val="1"/>
        <charset val="204"/>
      </rPr>
      <t>Të ardhura tjera të patatimuara</t>
    </r>
  </si>
  <si>
    <t>733</t>
  </si>
  <si>
    <r>
      <t>Продажба на земјиште и нематеријални вложувања/</t>
    </r>
    <r>
      <rPr>
        <sz val="10"/>
        <rFont val="Times New Roman"/>
        <family val="1"/>
        <charset val="204"/>
      </rPr>
      <t>Shitja e tokës dhe investime jomateriale</t>
    </r>
  </si>
  <si>
    <t>741</t>
  </si>
  <si>
    <r>
      <t xml:space="preserve">Tрансфери од други нивоа на власт/ </t>
    </r>
    <r>
      <rPr>
        <sz val="10"/>
        <rFont val="Times New Roman"/>
        <family val="1"/>
        <charset val="204"/>
      </rPr>
      <t>Transfere nga nivele tjera të qeverisë</t>
    </r>
  </si>
  <si>
    <t>742</t>
  </si>
  <si>
    <r>
      <t>Донации од странство</t>
    </r>
    <r>
      <rPr>
        <sz val="10"/>
        <rFont val="Arial"/>
        <family val="2"/>
        <charset val="204"/>
      </rPr>
      <t>/</t>
    </r>
    <r>
      <rPr>
        <sz val="10"/>
        <rFont val="Times New Roman"/>
        <family val="1"/>
        <charset val="204"/>
      </rPr>
      <t>Donacione nga vendet e jashtme</t>
    </r>
  </si>
  <si>
    <r>
      <t>КИЧЕВО/</t>
    </r>
    <r>
      <rPr>
        <b/>
        <sz val="10"/>
        <rFont val="Times New Roman"/>
        <family val="1"/>
        <charset val="204"/>
      </rPr>
      <t>KËRÇOVË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</si>
</sst>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MAC C Times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MAC C Times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MAC C Times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3" fillId="0" borderId="2" xfId="0" applyNumberFormat="1" applyFont="1" applyBorder="1" applyAlignment="1">
      <alignment vertical="center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H17" sqref="H17"/>
    </sheetView>
  </sheetViews>
  <sheetFormatPr defaultRowHeight="14.4"/>
  <cols>
    <col min="2" max="2" width="56.5546875" customWidth="1"/>
    <col min="3" max="3" width="16.6640625" customWidth="1"/>
    <col min="4" max="4" width="16.5546875" customWidth="1"/>
    <col min="5" max="5" width="17.33203125" customWidth="1"/>
    <col min="6" max="6" width="17.6640625" customWidth="1"/>
    <col min="7" max="7" width="11" customWidth="1"/>
    <col min="8" max="8" width="22.33203125" customWidth="1"/>
  </cols>
  <sheetData>
    <row r="1" spans="1:8">
      <c r="A1" s="9" t="s">
        <v>0</v>
      </c>
      <c r="B1" s="9"/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>
      <c r="A2" s="9"/>
      <c r="B2" s="9"/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  <c r="H2" s="4" t="s">
        <v>7</v>
      </c>
    </row>
    <row r="3" spans="1:8">
      <c r="A3" s="5" t="s">
        <v>8</v>
      </c>
      <c r="B3" s="5" t="s">
        <v>9</v>
      </c>
      <c r="C3" s="6">
        <f>5513724+234049+115163</f>
        <v>5862936</v>
      </c>
      <c r="D3" s="6">
        <v>0</v>
      </c>
      <c r="E3" s="6">
        <v>0</v>
      </c>
      <c r="F3" s="6">
        <v>0</v>
      </c>
      <c r="G3" s="6">
        <v>0</v>
      </c>
      <c r="H3" s="6">
        <f t="shared" ref="H3:H14" si="0">C3+D3+E3+F3+G3</f>
        <v>5862936</v>
      </c>
    </row>
    <row r="4" spans="1:8">
      <c r="A4" s="5" t="s">
        <v>10</v>
      </c>
      <c r="B4" s="5" t="s">
        <v>11</v>
      </c>
      <c r="C4" s="6">
        <f>12129801+181519+17102+138508</f>
        <v>12466930</v>
      </c>
      <c r="D4" s="6">
        <v>0</v>
      </c>
      <c r="E4" s="6">
        <v>0</v>
      </c>
      <c r="F4" s="6">
        <v>0</v>
      </c>
      <c r="G4" s="6">
        <v>0</v>
      </c>
      <c r="H4" s="6">
        <f t="shared" si="0"/>
        <v>12466930</v>
      </c>
    </row>
    <row r="5" spans="1:8">
      <c r="A5" s="5" t="s">
        <v>12</v>
      </c>
      <c r="B5" s="5" t="s">
        <v>13</v>
      </c>
      <c r="C5" s="6">
        <f>23544255+2592+18000+68668</f>
        <v>23633515</v>
      </c>
      <c r="D5" s="6">
        <v>0</v>
      </c>
      <c r="E5" s="6">
        <v>0</v>
      </c>
      <c r="F5" s="6">
        <v>0</v>
      </c>
      <c r="G5" s="6">
        <v>0</v>
      </c>
      <c r="H5" s="6">
        <f t="shared" si="0"/>
        <v>23633515</v>
      </c>
    </row>
    <row r="6" spans="1:8">
      <c r="A6" s="5" t="s">
        <v>14</v>
      </c>
      <c r="B6" s="5" t="s">
        <v>15</v>
      </c>
      <c r="C6" s="6">
        <v>3893</v>
      </c>
      <c r="D6" s="6">
        <v>0</v>
      </c>
      <c r="E6" s="6">
        <v>0</v>
      </c>
      <c r="F6" s="6">
        <v>0</v>
      </c>
      <c r="G6" s="6">
        <v>0</v>
      </c>
      <c r="H6" s="6">
        <f t="shared" si="0"/>
        <v>3893</v>
      </c>
    </row>
    <row r="7" spans="1:8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</row>
    <row r="8" spans="1:8">
      <c r="A8" s="5" t="s">
        <v>18</v>
      </c>
      <c r="B8" s="5" t="s">
        <v>19</v>
      </c>
      <c r="C8" s="6">
        <f>495908+12690</f>
        <v>508598</v>
      </c>
      <c r="D8" s="6">
        <v>0</v>
      </c>
      <c r="E8" s="6">
        <v>0</v>
      </c>
      <c r="F8" s="6">
        <v>0</v>
      </c>
      <c r="G8" s="6">
        <v>0</v>
      </c>
      <c r="H8" s="6">
        <f t="shared" si="0"/>
        <v>508598</v>
      </c>
    </row>
    <row r="9" spans="1:8">
      <c r="A9" s="5" t="s">
        <v>20</v>
      </c>
      <c r="B9" s="5" t="s">
        <v>21</v>
      </c>
      <c r="C9" s="6">
        <f>1950+3000</f>
        <v>4950</v>
      </c>
      <c r="D9" s="6">
        <f>1907888+226820+5000+216363+63050</f>
        <v>2419121</v>
      </c>
      <c r="E9" s="6">
        <v>0</v>
      </c>
      <c r="F9" s="6">
        <v>0</v>
      </c>
      <c r="G9" s="6">
        <v>0</v>
      </c>
      <c r="H9" s="6">
        <f t="shared" si="0"/>
        <v>2424071</v>
      </c>
    </row>
    <row r="10" spans="1:8">
      <c r="A10" s="5" t="s">
        <v>22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</row>
    <row r="11" spans="1:8">
      <c r="A11" s="5" t="s">
        <v>24</v>
      </c>
      <c r="B11" s="5" t="s">
        <v>25</v>
      </c>
      <c r="C11" s="6">
        <f>783769+9172</f>
        <v>792941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792941</v>
      </c>
    </row>
    <row r="12" spans="1:8">
      <c r="A12" s="5" t="s">
        <v>26</v>
      </c>
      <c r="B12" s="5" t="s">
        <v>27</v>
      </c>
      <c r="C12" s="6">
        <f>2897149+263+776+2112+35563</f>
        <v>2935863</v>
      </c>
      <c r="D12" s="6">
        <v>0</v>
      </c>
      <c r="E12" s="6">
        <v>0</v>
      </c>
      <c r="F12" s="6">
        <v>0</v>
      </c>
      <c r="G12" s="6">
        <v>0</v>
      </c>
      <c r="H12" s="6">
        <f t="shared" si="0"/>
        <v>2935863</v>
      </c>
    </row>
    <row r="13" spans="1:8">
      <c r="A13" s="5" t="s">
        <v>28</v>
      </c>
      <c r="B13" s="5" t="s">
        <v>29</v>
      </c>
      <c r="C13" s="6">
        <f>23044491+69225177</f>
        <v>92269668</v>
      </c>
      <c r="D13" s="6">
        <v>0</v>
      </c>
      <c r="E13" s="6">
        <f>876091+114200000+40128000+9880119+9333568</f>
        <v>174417778</v>
      </c>
      <c r="F13" s="6">
        <v>0</v>
      </c>
      <c r="G13" s="6">
        <v>0</v>
      </c>
      <c r="H13" s="6">
        <f t="shared" si="0"/>
        <v>266687446</v>
      </c>
    </row>
    <row r="14" spans="1:8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f>599259+500+670575+3460315</f>
        <v>4730649</v>
      </c>
      <c r="G14" s="6">
        <v>0</v>
      </c>
      <c r="H14" s="6">
        <f t="shared" si="0"/>
        <v>4730649</v>
      </c>
    </row>
    <row r="15" spans="1:8">
      <c r="A15" s="7" t="s">
        <v>32</v>
      </c>
      <c r="B15" s="7"/>
      <c r="C15" s="8">
        <f t="shared" ref="C15:H15" si="1">SUM(C3:C14)</f>
        <v>138479294</v>
      </c>
      <c r="D15" s="8">
        <f t="shared" si="1"/>
        <v>2419121</v>
      </c>
      <c r="E15" s="8">
        <f t="shared" si="1"/>
        <v>174417778</v>
      </c>
      <c r="F15" s="8">
        <f>SUM(F3:F14)</f>
        <v>4730649</v>
      </c>
      <c r="G15" s="8">
        <f t="shared" si="1"/>
        <v>0</v>
      </c>
      <c r="H15" s="8">
        <f t="shared" si="1"/>
        <v>320046842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ideapad.ok@outlook.com</cp:lastModifiedBy>
  <dcterms:created xsi:type="dcterms:W3CDTF">2015-06-05T18:17:20Z</dcterms:created>
  <dcterms:modified xsi:type="dcterms:W3CDTF">2026-04-03T08:46:48Z</dcterms:modified>
</cp:coreProperties>
</file>