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5E7F5F-B106-4F03-A549-D5D49DD842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E19" i="1"/>
  <c r="J19" i="1" s="1"/>
  <c r="J18" i="1"/>
  <c r="J17" i="1"/>
  <c r="J16" i="1"/>
  <c r="G16" i="1"/>
  <c r="E16" i="1"/>
  <c r="J15" i="1"/>
  <c r="J14" i="1"/>
  <c r="G13" i="1"/>
  <c r="F13" i="1"/>
  <c r="E13" i="1"/>
  <c r="J13" i="1" s="1"/>
  <c r="J12" i="1"/>
  <c r="H12" i="1"/>
  <c r="H25" i="1" s="1"/>
  <c r="G12" i="1"/>
  <c r="F12" i="1"/>
  <c r="E12" i="1"/>
  <c r="F11" i="1"/>
  <c r="E11" i="1"/>
  <c r="J11" i="1" s="1"/>
  <c r="G10" i="1"/>
  <c r="F10" i="1"/>
  <c r="J10" i="1" s="1"/>
  <c r="G9" i="1"/>
  <c r="F9" i="1"/>
  <c r="F25" i="1" s="1"/>
  <c r="E9" i="1"/>
  <c r="J9" i="1" s="1"/>
  <c r="J8" i="1"/>
  <c r="J7" i="1"/>
  <c r="J6" i="1"/>
  <c r="J5" i="1"/>
  <c r="G4" i="1"/>
  <c r="E4" i="1"/>
  <c r="E25" i="1" s="1"/>
  <c r="G3" i="1"/>
  <c r="J3" i="1" s="1"/>
  <c r="E3" i="1"/>
  <c r="G25" i="1" l="1"/>
  <c r="J4" i="1"/>
  <c r="J25" i="1" s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<sst xmlns="http://schemas.openxmlformats.org/spreadsheetml/2006/main" count="104" uniqueCount="53">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</sst>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8" sqref="J28"/>
    </sheetView>
  </sheetViews>
  <sheetFormatPr defaultRowHeight="14.4"/>
  <cols>
    <col min="1" max="1" width="19" bestFit="1" customWidth="1"/>
    <col min="2" max="2" width="88" bestFit="1" customWidth="1"/>
    <col min="3" max="3" width="31.33203125" bestFit="1" customWidth="1"/>
    <col min="4" max="4" width="34.5546875" bestFit="1" customWidth="1"/>
    <col min="5" max="8" width="20.88671875" bestFit="1" customWidth="1"/>
    <col min="10" max="10" width="20.88671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296925+611469+27904972+2516650</f>
        <v>31330016</v>
      </c>
      <c r="F3" s="8">
        <v>0</v>
      </c>
      <c r="G3" s="8">
        <f>771469+130220001+46580012+8896115+4977154</f>
        <v>191444751</v>
      </c>
      <c r="H3" s="8">
        <v>215497</v>
      </c>
      <c r="I3" s="8">
        <v>0</v>
      </c>
      <c r="J3" s="8">
        <f t="shared" ref="J3:J24" si="0">E3+F3+G3+H3+I3</f>
        <v>222990264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238025+10875664+929136</f>
        <v>12042825</v>
      </c>
      <c r="F4" s="8">
        <v>0</v>
      </c>
      <c r="G4" s="8">
        <f>300010+50647134+18108919+3459577+2452265</f>
        <v>74967905</v>
      </c>
      <c r="H4" s="8">
        <v>54759</v>
      </c>
      <c r="I4" s="8">
        <v>0</v>
      </c>
      <c r="J4" s="8">
        <f t="shared" si="0"/>
        <v>87065489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2672423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2672423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135250</v>
      </c>
      <c r="F8" s="8">
        <v>690</v>
      </c>
      <c r="G8" s="8">
        <v>0</v>
      </c>
      <c r="H8" s="8">
        <v>1959100</v>
      </c>
      <c r="I8" s="8">
        <v>0</v>
      </c>
      <c r="J8" s="8">
        <f t="shared" si="0"/>
        <v>2095040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4299657+6185095+117468+2476945</f>
        <v>13079165</v>
      </c>
      <c r="F9" s="8">
        <f>123147+1230257</f>
        <v>1353404</v>
      </c>
      <c r="G9" s="8">
        <f>4352542+1028207+1031588</f>
        <v>6412337</v>
      </c>
      <c r="H9" s="8">
        <v>0</v>
      </c>
      <c r="I9" s="8">
        <v>0</v>
      </c>
      <c r="J9" s="8">
        <f t="shared" si="0"/>
        <v>20844906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518169</v>
      </c>
      <c r="F10" s="8">
        <f>37466+46240+188992+2117823</f>
        <v>2390521</v>
      </c>
      <c r="G10" s="8">
        <f>721019+177059</f>
        <v>898078</v>
      </c>
      <c r="H10" s="8">
        <v>54827</v>
      </c>
      <c r="I10" s="8">
        <v>0</v>
      </c>
      <c r="J10" s="8">
        <f t="shared" si="0"/>
        <v>3861595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225254+200000+524639+6896075+746008</f>
        <v>8591976</v>
      </c>
      <c r="F11" s="8">
        <f>22515+3800</f>
        <v>26315</v>
      </c>
      <c r="G11" s="8">
        <v>485932</v>
      </c>
      <c r="H11" s="8">
        <v>0</v>
      </c>
      <c r="I11" s="8">
        <v>0</v>
      </c>
      <c r="J11" s="8">
        <f t="shared" si="0"/>
        <v>9104223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748074+248574+3562026+822224+117233+7428166</f>
        <v>12926297</v>
      </c>
      <c r="F12" s="8">
        <f>180966+71500+972180+75143</f>
        <v>1299789</v>
      </c>
      <c r="G12" s="8">
        <f>403816+393250+363630</f>
        <v>1160696</v>
      </c>
      <c r="H12" s="8">
        <f>225367+838211</f>
        <v>1063578</v>
      </c>
      <c r="I12" s="8">
        <v>0</v>
      </c>
      <c r="J12" s="8">
        <f t="shared" si="0"/>
        <v>16450360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231880+949227</f>
        <v>1181107</v>
      </c>
      <c r="F13" s="8">
        <f>18722+51544+18436+102602</f>
        <v>191304</v>
      </c>
      <c r="G13" s="8">
        <f>202850+91073</f>
        <v>293923</v>
      </c>
      <c r="H13" s="8">
        <v>8350</v>
      </c>
      <c r="I13" s="8">
        <v>0</v>
      </c>
      <c r="J13" s="8">
        <f t="shared" si="0"/>
        <v>1674684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v>50000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50000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1000000+14712200+4277351+180000+225000+394659+10000</f>
        <v>20799210</v>
      </c>
      <c r="F16" s="8">
        <v>23208</v>
      </c>
      <c r="G16" s="8">
        <f>933968+40691+157226</f>
        <v>1131885</v>
      </c>
      <c r="H16" s="8">
        <v>0</v>
      </c>
      <c r="I16" s="8">
        <v>0</v>
      </c>
      <c r="J16" s="8">
        <f t="shared" si="0"/>
        <v>21954303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v>226000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226000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59100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59100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1774800+1296754+6903715+3064337+2391609+27804369</f>
        <v>43235584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43235584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0</v>
      </c>
      <c r="F20" s="8">
        <v>0</v>
      </c>
      <c r="G20" s="8">
        <v>45600</v>
      </c>
      <c r="H20" s="8">
        <v>0</v>
      </c>
      <c r="I20" s="8">
        <v>0</v>
      </c>
      <c r="J20" s="8">
        <f t="shared" si="0"/>
        <v>45600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78720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78720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146925842</v>
      </c>
      <c r="F25" s="10">
        <f t="shared" si="1"/>
        <v>5285231</v>
      </c>
      <c r="G25" s="10">
        <f t="shared" si="1"/>
        <v>276841107</v>
      </c>
      <c r="H25" s="10">
        <f t="shared" si="1"/>
        <v>3356111</v>
      </c>
      <c r="I25" s="10">
        <f t="shared" si="1"/>
        <v>0</v>
      </c>
      <c r="J25" s="10">
        <f t="shared" si="1"/>
        <v>432408291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ideapad.ok@outlook.com</cp:lastModifiedBy>
  <dcterms:created xsi:type="dcterms:W3CDTF">2023-06-26T07:36:24Z</dcterms:created>
  <dcterms:modified xsi:type="dcterms:W3CDTF">2025-05-30T13:53:54Z</dcterms:modified>
</cp:coreProperties>
</file>